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995" windowHeight="7935"/>
  </bookViews>
  <sheets>
    <sheet name="СШ 15" sheetId="1" r:id="rId1"/>
  </sheets>
  <calcPr calcId="125725"/>
</workbook>
</file>

<file path=xl/calcChain.xml><?xml version="1.0" encoding="utf-8"?>
<calcChain xmlns="http://schemas.openxmlformats.org/spreadsheetml/2006/main">
  <c r="E33" i="1"/>
  <c r="D33" s="1"/>
  <c r="C33"/>
  <c r="E32"/>
  <c r="D32"/>
  <c r="C32"/>
  <c r="D31"/>
  <c r="C31"/>
  <c r="E30"/>
  <c r="D30" s="1"/>
  <c r="C30"/>
  <c r="E29"/>
  <c r="D29"/>
  <c r="C29"/>
  <c r="E28"/>
  <c r="D28" s="1"/>
  <c r="C28"/>
  <c r="D27"/>
  <c r="C27"/>
  <c r="D26"/>
  <c r="C26"/>
  <c r="E25"/>
  <c r="D25"/>
  <c r="C25"/>
  <c r="D24"/>
  <c r="C24"/>
  <c r="D23"/>
  <c r="C23"/>
  <c r="E22"/>
  <c r="D22" s="1"/>
  <c r="C22"/>
  <c r="D21"/>
  <c r="C21"/>
  <c r="D20"/>
  <c r="C20"/>
  <c r="E19"/>
  <c r="D19"/>
  <c r="C19"/>
  <c r="D18"/>
  <c r="C18"/>
  <c r="D17"/>
  <c r="C17"/>
  <c r="E15"/>
  <c r="D15"/>
  <c r="C15"/>
  <c r="E13"/>
  <c r="C13"/>
  <c r="E12"/>
  <c r="C12"/>
  <c r="D13" l="1"/>
  <c r="D12" s="1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<sst xmlns="http://schemas.openxmlformats.org/spreadsheetml/2006/main" count="55" uniqueCount="32">
  <si>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</si>
  <si>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по состоянию на "01"апреля 2020г.</t>
  </si>
  <si>
    <t>(наименование организации образования)</t>
  </si>
  <si>
    <t>Периодичность: ежеквартально</t>
  </si>
  <si>
    <t>СШ№15 а.Ақмешіт</t>
  </si>
  <si>
    <t xml:space="preserve">Среднее образование </t>
  </si>
  <si>
    <t>ед. изм.</t>
  </si>
  <si>
    <t>2019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</si>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</sst>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1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/>
    <xf numFmtId="0" fontId="7" fillId="2" borderId="3" xfId="0" applyFont="1" applyFill="1" applyBorder="1"/>
    <xf numFmtId="1" fontId="6" fillId="2" borderId="3" xfId="0" applyNumberFormat="1" applyFont="1" applyFill="1" applyBorder="1"/>
    <xf numFmtId="164" fontId="6" fillId="2" borderId="3" xfId="0" applyNumberFormat="1" applyFont="1" applyFill="1" applyBorder="1"/>
    <xf numFmtId="0" fontId="3" fillId="2" borderId="3" xfId="0" applyFont="1" applyFill="1" applyBorder="1"/>
    <xf numFmtId="0" fontId="4" fillId="2" borderId="3" xfId="0" applyFont="1" applyFill="1" applyBorder="1"/>
    <xf numFmtId="0" fontId="2" fillId="2" borderId="3" xfId="0" applyFont="1" applyFill="1" applyBorder="1"/>
    <xf numFmtId="164" fontId="8" fillId="2" borderId="3" xfId="0" applyNumberFormat="1" applyFont="1" applyFill="1" applyBorder="1"/>
    <xf numFmtId="2" fontId="2" fillId="2" borderId="0" xfId="0" applyNumberFormat="1" applyFont="1" applyFill="1"/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2" fillId="0" borderId="0" xfId="0" applyFont="1"/>
    <xf numFmtId="0" fontId="3" fillId="0" borderId="0" xfId="0" applyFont="1"/>
    <xf numFmtId="2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topLeftCell="A22" workbookViewId="0">
      <selection activeCell="F28" sqref="F28"/>
    </sheetView>
  </sheetViews>
  <sheetFormatPr defaultColWidth="9.140625" defaultRowHeight="20.25"/>
  <cols>
    <col min="1" max="1" width="65.7109375" style="27" customWidth="1"/>
    <col min="2" max="2" width="10.85546875" style="28" customWidth="1"/>
    <col min="3" max="3" width="12.7109375" style="27" customWidth="1"/>
    <col min="4" max="4" width="12.5703125" style="27" customWidth="1"/>
    <col min="5" max="5" width="12" style="27" customWidth="1"/>
    <col min="6" max="6" width="17.7109375" style="27" customWidth="1"/>
    <col min="7" max="7" width="16.85546875" style="2" customWidth="1"/>
    <col min="8" max="16384" width="9.140625" style="27"/>
  </cols>
  <sheetData>
    <row r="1" spans="1:5" s="2" customFormat="1">
      <c r="A1" s="1" t="s">
        <v>0</v>
      </c>
      <c r="B1" s="1"/>
      <c r="C1" s="1"/>
      <c r="D1" s="1"/>
      <c r="E1" s="1"/>
    </row>
    <row r="2" spans="1:5" s="2" customFormat="1">
      <c r="A2" s="1" t="s">
        <v>1</v>
      </c>
      <c r="B2" s="1"/>
      <c r="C2" s="1"/>
      <c r="D2" s="1"/>
      <c r="E2" s="1"/>
    </row>
    <row r="3" spans="1:5" s="2" customFormat="1">
      <c r="A3" s="3"/>
      <c r="B3" s="4"/>
    </row>
    <row r="4" spans="1:5" s="2" customFormat="1">
      <c r="A4" s="5"/>
      <c r="B4" s="5"/>
      <c r="C4" s="5"/>
      <c r="D4" s="5"/>
      <c r="E4" s="5"/>
    </row>
    <row r="5" spans="1:5" s="2" customFormat="1">
      <c r="A5" s="6" t="s">
        <v>2</v>
      </c>
      <c r="B5" s="6"/>
      <c r="C5" s="6"/>
      <c r="D5" s="6"/>
      <c r="E5" s="6"/>
    </row>
    <row r="6" spans="1:5" s="2" customFormat="1">
      <c r="A6" s="7"/>
      <c r="B6" s="4"/>
    </row>
    <row r="7" spans="1:5" s="2" customFormat="1">
      <c r="A7" s="8" t="s">
        <v>3</v>
      </c>
      <c r="B7" s="4"/>
    </row>
    <row r="8" spans="1:5" s="2" customFormat="1">
      <c r="A8" s="3" t="s">
        <v>4</v>
      </c>
      <c r="B8" s="4"/>
    </row>
    <row r="9" spans="1:5" s="2" customFormat="1">
      <c r="A9" s="9" t="s">
        <v>5</v>
      </c>
      <c r="B9" s="10" t="s">
        <v>6</v>
      </c>
      <c r="C9" s="9" t="s">
        <v>7</v>
      </c>
      <c r="D9" s="9"/>
      <c r="E9" s="9"/>
    </row>
    <row r="10" spans="1:5" s="2" customFormat="1" ht="40.5">
      <c r="A10" s="9"/>
      <c r="B10" s="10"/>
      <c r="C10" s="11" t="s">
        <v>8</v>
      </c>
      <c r="D10" s="11" t="s">
        <v>9</v>
      </c>
      <c r="E10" s="12" t="s">
        <v>10</v>
      </c>
    </row>
    <row r="11" spans="1:5" s="2" customFormat="1">
      <c r="A11" s="13" t="s">
        <v>11</v>
      </c>
      <c r="B11" s="14" t="s">
        <v>12</v>
      </c>
      <c r="C11" s="15">
        <v>2783</v>
      </c>
      <c r="D11" s="15">
        <v>2783</v>
      </c>
      <c r="E11" s="15">
        <v>79</v>
      </c>
    </row>
    <row r="12" spans="1:5" s="2" customFormat="1">
      <c r="A12" s="16" t="s">
        <v>13</v>
      </c>
      <c r="B12" s="14" t="s">
        <v>14</v>
      </c>
      <c r="C12" s="17">
        <f t="shared" ref="C12:D12" si="0">+C13/C11</f>
        <v>25.2599353215954</v>
      </c>
      <c r="D12" s="17">
        <f t="shared" si="0"/>
        <v>6.3149838303988499</v>
      </c>
      <c r="E12" s="17">
        <f>+E13/E11</f>
        <v>74.154430379746827</v>
      </c>
    </row>
    <row r="13" spans="1:5" s="2" customFormat="1">
      <c r="A13" s="13" t="s">
        <v>15</v>
      </c>
      <c r="B13" s="14" t="s">
        <v>14</v>
      </c>
      <c r="C13" s="18">
        <f t="shared" ref="C13:D13" si="1">SUM(C15+C29+C30+C31+C32+C33)</f>
        <v>70298.399999999994</v>
      </c>
      <c r="D13" s="18">
        <f t="shared" si="1"/>
        <v>17574.599999999999</v>
      </c>
      <c r="E13" s="18">
        <f>SUM(E15+E29+E30+E31+E32+E33)</f>
        <v>5858.2</v>
      </c>
    </row>
    <row r="14" spans="1:5" s="2" customFormat="1">
      <c r="A14" s="19" t="s">
        <v>16</v>
      </c>
      <c r="B14" s="20"/>
      <c r="C14" s="17"/>
      <c r="D14" s="17"/>
      <c r="E14" s="17"/>
    </row>
    <row r="15" spans="1:5" s="2" customFormat="1">
      <c r="A15" s="13" t="s">
        <v>17</v>
      </c>
      <c r="B15" s="14" t="s">
        <v>14</v>
      </c>
      <c r="C15" s="18">
        <f>SUM(C17+C20+C23+C26)</f>
        <v>60276</v>
      </c>
      <c r="D15" s="18">
        <f>SUM(D17+D20+D23+D26)</f>
        <v>15069</v>
      </c>
      <c r="E15" s="18">
        <f>SUM(E17+E20+E23+E26)</f>
        <v>5023</v>
      </c>
    </row>
    <row r="16" spans="1:5" s="2" customFormat="1">
      <c r="A16" s="19" t="s">
        <v>18</v>
      </c>
      <c r="B16" s="20"/>
      <c r="C16" s="17"/>
      <c r="D16" s="17"/>
      <c r="E16" s="17"/>
    </row>
    <row r="17" spans="1:6" s="2" customFormat="1">
      <c r="A17" s="21" t="s">
        <v>19</v>
      </c>
      <c r="B17" s="14" t="s">
        <v>14</v>
      </c>
      <c r="C17" s="18">
        <f>SUM(+E17*12)</f>
        <v>11616</v>
      </c>
      <c r="D17" s="18">
        <f>SUM(E17*3)</f>
        <v>2904</v>
      </c>
      <c r="E17" s="22">
        <v>968</v>
      </c>
      <c r="F17" s="23"/>
    </row>
    <row r="18" spans="1:6" s="2" customFormat="1">
      <c r="A18" s="16" t="s">
        <v>20</v>
      </c>
      <c r="B18" s="24" t="s">
        <v>21</v>
      </c>
      <c r="C18" s="17">
        <f>+E18</f>
        <v>3</v>
      </c>
      <c r="D18" s="17">
        <f t="shared" ref="D18" si="2">SUM(E18)</f>
        <v>3</v>
      </c>
      <c r="E18" s="17">
        <v>3</v>
      </c>
    </row>
    <row r="19" spans="1:6" s="2" customFormat="1">
      <c r="A19" s="16" t="s">
        <v>22</v>
      </c>
      <c r="B19" s="14" t="s">
        <v>23</v>
      </c>
      <c r="C19" s="18">
        <f>SUM(+E19*12)</f>
        <v>3872</v>
      </c>
      <c r="D19" s="17">
        <f>SUM(E19*3)</f>
        <v>968</v>
      </c>
      <c r="E19" s="17">
        <f>+E17/E18</f>
        <v>322.66666666666669</v>
      </c>
    </row>
    <row r="20" spans="1:6" s="2" customFormat="1">
      <c r="A20" s="21" t="s">
        <v>24</v>
      </c>
      <c r="B20" s="14" t="s">
        <v>14</v>
      </c>
      <c r="C20" s="18">
        <f>SUM(+E20*12)</f>
        <v>37224</v>
      </c>
      <c r="D20" s="18">
        <f>SUM(E20*3)</f>
        <v>9306</v>
      </c>
      <c r="E20" s="18">
        <v>3102</v>
      </c>
      <c r="F20" s="23"/>
    </row>
    <row r="21" spans="1:6" s="2" customFormat="1">
      <c r="A21" s="16" t="s">
        <v>20</v>
      </c>
      <c r="B21" s="24" t="s">
        <v>21</v>
      </c>
      <c r="C21" s="17">
        <f>+E21</f>
        <v>13</v>
      </c>
      <c r="D21" s="17">
        <f t="shared" ref="D21" si="3">SUM(E21)</f>
        <v>13</v>
      </c>
      <c r="E21" s="17">
        <v>13</v>
      </c>
    </row>
    <row r="22" spans="1:6" s="2" customFormat="1">
      <c r="A22" s="16" t="s">
        <v>22</v>
      </c>
      <c r="B22" s="14" t="s">
        <v>23</v>
      </c>
      <c r="C22" s="18">
        <f>SUM(+E22*12)</f>
        <v>2863.3846153846152</v>
      </c>
      <c r="D22" s="17">
        <f>SUM(E22*3)</f>
        <v>715.84615384615381</v>
      </c>
      <c r="E22" s="17">
        <f>+E20/E21</f>
        <v>238.61538461538461</v>
      </c>
    </row>
    <row r="23" spans="1:6" s="2" customFormat="1" ht="39">
      <c r="A23" s="25" t="s">
        <v>25</v>
      </c>
      <c r="B23" s="14" t="s">
        <v>14</v>
      </c>
      <c r="C23" s="18">
        <f>SUM(+E23*12)</f>
        <v>7488</v>
      </c>
      <c r="D23" s="17">
        <f>SUM(E23*3)</f>
        <v>1872</v>
      </c>
      <c r="E23" s="18">
        <v>624</v>
      </c>
      <c r="F23" s="23"/>
    </row>
    <row r="24" spans="1:6" s="2" customFormat="1">
      <c r="A24" s="16" t="s">
        <v>20</v>
      </c>
      <c r="B24" s="24" t="s">
        <v>21</v>
      </c>
      <c r="C24" s="17">
        <f>+E24</f>
        <v>3</v>
      </c>
      <c r="D24" s="17">
        <f t="shared" ref="D24" si="4">SUM(E24)</f>
        <v>3</v>
      </c>
      <c r="E24" s="17">
        <v>3</v>
      </c>
    </row>
    <row r="25" spans="1:6" s="2" customFormat="1">
      <c r="A25" s="16" t="s">
        <v>22</v>
      </c>
      <c r="B25" s="14" t="s">
        <v>23</v>
      </c>
      <c r="C25" s="18">
        <f>SUM(+E25*12)</f>
        <v>2496</v>
      </c>
      <c r="D25" s="17">
        <f>SUM(E25*3)</f>
        <v>624</v>
      </c>
      <c r="E25" s="17">
        <f>+E23/E24</f>
        <v>208</v>
      </c>
    </row>
    <row r="26" spans="1:6" s="2" customFormat="1">
      <c r="A26" s="21" t="s">
        <v>26</v>
      </c>
      <c r="B26" s="14" t="s">
        <v>14</v>
      </c>
      <c r="C26" s="18">
        <f>SUM(+E26*12)</f>
        <v>3948</v>
      </c>
      <c r="D26" s="17">
        <f>SUM(E26*3)</f>
        <v>987</v>
      </c>
      <c r="E26" s="18">
        <v>329</v>
      </c>
      <c r="F26" s="23"/>
    </row>
    <row r="27" spans="1:6" s="2" customFormat="1">
      <c r="A27" s="16" t="s">
        <v>20</v>
      </c>
      <c r="B27" s="24" t="s">
        <v>21</v>
      </c>
      <c r="C27" s="17">
        <f>+E27</f>
        <v>10</v>
      </c>
      <c r="D27" s="17">
        <f t="shared" ref="D27" si="5">SUM(E27)</f>
        <v>10</v>
      </c>
      <c r="E27" s="18">
        <v>10</v>
      </c>
    </row>
    <row r="28" spans="1:6" s="2" customFormat="1">
      <c r="A28" s="16" t="s">
        <v>22</v>
      </c>
      <c r="B28" s="14" t="s">
        <v>23</v>
      </c>
      <c r="C28" s="18">
        <f>SUM(+E28*12)</f>
        <v>394.79999999999995</v>
      </c>
      <c r="D28" s="17">
        <f>SUM(E28*3)</f>
        <v>98.699999999999989</v>
      </c>
      <c r="E28" s="17">
        <f>+E26/E27</f>
        <v>32.9</v>
      </c>
    </row>
    <row r="29" spans="1:6" s="2" customFormat="1">
      <c r="A29" s="13" t="s">
        <v>27</v>
      </c>
      <c r="B29" s="14" t="s">
        <v>14</v>
      </c>
      <c r="C29" s="18">
        <f>SUM(+E29*12)</f>
        <v>8856</v>
      </c>
      <c r="D29" s="18">
        <f>SUM(E29*3)</f>
        <v>2214</v>
      </c>
      <c r="E29" s="18">
        <f>292+354+92</f>
        <v>738</v>
      </c>
      <c r="F29" s="23"/>
    </row>
    <row r="30" spans="1:6" s="2" customFormat="1" ht="36.75">
      <c r="A30" s="26" t="s">
        <v>28</v>
      </c>
      <c r="B30" s="14" t="s">
        <v>14</v>
      </c>
      <c r="C30" s="18">
        <f t="shared" ref="C30:C33" si="6">SUM(+E30*12)</f>
        <v>434.40000000000003</v>
      </c>
      <c r="D30" s="18">
        <f t="shared" ref="D30:D33" si="7">SUM(E30*3)</f>
        <v>108.60000000000001</v>
      </c>
      <c r="E30" s="18">
        <f>35+1.2</f>
        <v>36.200000000000003</v>
      </c>
    </row>
    <row r="31" spans="1:6" s="2" customFormat="1">
      <c r="A31" s="26" t="s">
        <v>29</v>
      </c>
      <c r="B31" s="14" t="s">
        <v>14</v>
      </c>
      <c r="C31" s="18">
        <f t="shared" si="6"/>
        <v>0</v>
      </c>
      <c r="D31" s="18">
        <f t="shared" si="7"/>
        <v>0</v>
      </c>
      <c r="E31" s="18">
        <v>0</v>
      </c>
    </row>
    <row r="32" spans="1:6" s="2" customFormat="1" ht="36.75">
      <c r="A32" s="26" t="s">
        <v>30</v>
      </c>
      <c r="B32" s="14" t="s">
        <v>14</v>
      </c>
      <c r="C32" s="18">
        <f t="shared" si="6"/>
        <v>60</v>
      </c>
      <c r="D32" s="18">
        <f t="shared" si="7"/>
        <v>15</v>
      </c>
      <c r="E32" s="18">
        <f>5</f>
        <v>5</v>
      </c>
    </row>
    <row r="33" spans="1:7" s="2" customFormat="1" ht="52.5">
      <c r="A33" s="26" t="s">
        <v>31</v>
      </c>
      <c r="B33" s="14" t="s">
        <v>14</v>
      </c>
      <c r="C33" s="18">
        <f t="shared" si="6"/>
        <v>672</v>
      </c>
      <c r="D33" s="18">
        <f t="shared" si="7"/>
        <v>168</v>
      </c>
      <c r="E33" s="18">
        <f>56</f>
        <v>56</v>
      </c>
    </row>
    <row r="34" spans="1:7">
      <c r="F34" s="29"/>
      <c r="G34" s="23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СШ 15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2020-04-21T07:41:51Z</dcterms:created>
  <dcterms:modified xsi:type="dcterms:W3CDTF">2020-04-21T07:42:09Z</dcterms:modified>
</cp:coreProperties>
</file>